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codeName="ThisWorkbook" autoCompressPictures="0"/>
  <bookViews>
    <workbookView xWindow="2060" yWindow="180" windowWidth="30860" windowHeight="21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Sheet1!$A$1:$C$50</definedName>
    <definedName name="Term">Sheet1!$F$14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7" i="1"/>
  <c r="C6" i="1"/>
  <c r="C9" i="1"/>
  <c r="C11" i="1"/>
  <c r="C12" i="1"/>
  <c r="C13" i="1"/>
  <c r="C18" i="1"/>
  <c r="C20" i="1"/>
  <c r="C21" i="1"/>
  <c r="C28" i="1"/>
  <c r="C24" i="1"/>
  <c r="C23" i="1"/>
  <c r="B29" i="1"/>
  <c r="C29" i="1"/>
  <c r="A29" i="1"/>
  <c r="A28" i="1"/>
  <c r="B28" i="1"/>
  <c r="B30" i="1"/>
  <c r="C30" i="1"/>
  <c r="A30" i="1"/>
  <c r="B31" i="1"/>
  <c r="C31" i="1"/>
  <c r="A31" i="1"/>
  <c r="B32" i="1"/>
  <c r="A32" i="1"/>
  <c r="C32" i="1"/>
  <c r="B33" i="1"/>
  <c r="C33" i="1"/>
  <c r="A33" i="1"/>
  <c r="B34" i="1"/>
  <c r="C34" i="1"/>
  <c r="A34" i="1"/>
  <c r="B35" i="1"/>
  <c r="C35" i="1"/>
  <c r="A35" i="1"/>
  <c r="B36" i="1"/>
  <c r="C36" i="1"/>
  <c r="A36" i="1"/>
  <c r="B37" i="1"/>
  <c r="C37" i="1"/>
  <c r="A37" i="1"/>
  <c r="B38" i="1"/>
  <c r="C38" i="1"/>
  <c r="B39" i="1"/>
  <c r="A38" i="1"/>
  <c r="C39" i="1"/>
  <c r="A39" i="1"/>
  <c r="B40" i="1"/>
  <c r="C40" i="1"/>
  <c r="A40" i="1"/>
  <c r="B41" i="1"/>
  <c r="C41" i="1"/>
  <c r="A41" i="1"/>
  <c r="B42" i="1"/>
  <c r="C42" i="1"/>
  <c r="A42" i="1"/>
  <c r="B43" i="1"/>
  <c r="C43" i="1"/>
  <c r="B44" i="1"/>
  <c r="A43" i="1"/>
  <c r="C44" i="1"/>
  <c r="A44" i="1"/>
  <c r="B45" i="1"/>
  <c r="C45" i="1"/>
  <c r="A45" i="1"/>
  <c r="B46" i="1"/>
  <c r="C46" i="1"/>
  <c r="A46" i="1"/>
  <c r="B47" i="1"/>
  <c r="C47" i="1"/>
  <c r="A47" i="1"/>
  <c r="B48" i="1"/>
  <c r="C48" i="1"/>
  <c r="A48" i="1"/>
</calcChain>
</file>

<file path=xl/sharedStrings.xml><?xml version="1.0" encoding="utf-8"?>
<sst xmlns="http://schemas.openxmlformats.org/spreadsheetml/2006/main" count="31" uniqueCount="31">
  <si>
    <t>Credit Score</t>
  </si>
  <si>
    <t>Total Financed</t>
  </si>
  <si>
    <t>Quoted Fee</t>
  </si>
  <si>
    <t>PAYMENT AMT</t>
  </si>
  <si>
    <t>BALANCE</t>
  </si>
  <si>
    <t>LEGAL FEE DISCLOSURE STATEMENT</t>
  </si>
  <si>
    <t>Quoted Legal Fee</t>
  </si>
  <si>
    <t>Total Amount to be Paid</t>
  </si>
  <si>
    <r>
      <t>Credit Score</t>
    </r>
    <r>
      <rPr>
        <sz val="8"/>
        <color theme="1"/>
        <rFont val="Arial"/>
        <family val="2"/>
      </rPr>
      <t xml:space="preserve"> (affects down payment percentage)</t>
    </r>
  </si>
  <si>
    <t>MODIFY THIS DATA</t>
  </si>
  <si>
    <t>Payment Cycle</t>
  </si>
  <si>
    <t>Payment Amount</t>
  </si>
  <si>
    <t># Payments to be Made</t>
  </si>
  <si>
    <t>Down Payment Date</t>
  </si>
  <si>
    <t>First Scheduled Pmt Date</t>
  </si>
  <si>
    <t>Financed Amount</t>
  </si>
  <si>
    <t>Financing Fee Percentage</t>
  </si>
  <si>
    <t>Minimum Down Payment Percentage</t>
  </si>
  <si>
    <t>Monthly</t>
  </si>
  <si>
    <r>
      <t xml:space="preserve">Minimum </t>
    </r>
    <r>
      <rPr>
        <i/>
        <sz val="11"/>
        <color theme="1"/>
        <rFont val="Arial"/>
      </rPr>
      <t>Calculated</t>
    </r>
    <r>
      <rPr>
        <sz val="11"/>
        <color theme="1"/>
        <rFont val="Arial"/>
        <family val="2"/>
      </rPr>
      <t xml:space="preserve"> Down Payment Amount</t>
    </r>
  </si>
  <si>
    <t>Total Agreed Fee to be Paid Up Front</t>
  </si>
  <si>
    <t>Agreed Down Payment</t>
  </si>
  <si>
    <t>Calculated Finacing Fee</t>
  </si>
  <si>
    <t>Refund (For Credit Check)</t>
  </si>
  <si>
    <t>Number of Payments to be Made (Not counting first downpayment)</t>
  </si>
  <si>
    <t>Signature_____________________________________________</t>
  </si>
  <si>
    <t>Date: ______________________</t>
  </si>
  <si>
    <t>PAYMENT DRAFT DATE</t>
  </si>
  <si>
    <t>Less Refund/Reimbursment</t>
  </si>
  <si>
    <t>INSERT LOGO HERE</t>
  </si>
  <si>
    <t>To edit other columns and data, go to TOOLS | PROTECTION | UNPROTECT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</si>
</sst>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[$-F800]dddd\,\ mmmm\ dd\,\ yyyy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Arial"/>
    </font>
    <font>
      <b/>
      <sz val="16"/>
      <color theme="0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44" fontId="1" fillId="5" borderId="0" xfId="1" applyFont="1" applyFill="1" applyProtection="1">
      <protection locked="0"/>
    </xf>
    <xf numFmtId="0" fontId="4" fillId="0" borderId="0" xfId="0" applyFont="1" applyAlignment="1" applyProtection="1">
      <alignment horizontal="right"/>
    </xf>
    <xf numFmtId="10" fontId="4" fillId="0" borderId="0" xfId="0" applyNumberFormat="1" applyFont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1" fontId="1" fillId="5" borderId="0" xfId="1" applyNumberFormat="1" applyFont="1" applyFill="1" applyProtection="1">
      <protection locked="0"/>
    </xf>
    <xf numFmtId="1" fontId="4" fillId="0" borderId="0" xfId="0" applyNumberFormat="1" applyFont="1" applyAlignment="1" applyProtection="1">
      <alignment horizontal="right"/>
    </xf>
    <xf numFmtId="37" fontId="1" fillId="5" borderId="0" xfId="1" applyNumberFormat="1" applyFont="1" applyFill="1" applyProtection="1">
      <protection locked="0"/>
    </xf>
    <xf numFmtId="0" fontId="0" fillId="4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165" fontId="8" fillId="2" borderId="0" xfId="0" applyNumberFormat="1" applyFont="1" applyFill="1" applyAlignment="1" applyProtection="1">
      <alignment horizontal="left"/>
    </xf>
    <xf numFmtId="165" fontId="9" fillId="2" borderId="0" xfId="0" applyNumberFormat="1" applyFont="1" applyFill="1" applyAlignment="1" applyProtection="1">
      <alignment horizontal="left" wrapText="1"/>
    </xf>
    <xf numFmtId="166" fontId="5" fillId="0" borderId="0" xfId="1" applyNumberFormat="1" applyFont="1" applyAlignment="1" applyProtection="1">
      <alignment horizontal="right"/>
    </xf>
    <xf numFmtId="166" fontId="8" fillId="2" borderId="0" xfId="1" applyNumberFormat="1" applyFont="1" applyFill="1" applyAlignment="1" applyProtection="1">
      <alignment horizontal="right"/>
    </xf>
    <xf numFmtId="0" fontId="0" fillId="4" borderId="0" xfId="0" applyFill="1" applyProtection="1"/>
    <xf numFmtId="44" fontId="0" fillId="5" borderId="0" xfId="1" applyFont="1" applyFill="1" applyProtection="1"/>
    <xf numFmtId="166" fontId="8" fillId="2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44" fontId="0" fillId="0" borderId="0" xfId="1" applyFont="1" applyAlignment="1" applyProtection="1">
      <alignment horizontal="right"/>
    </xf>
    <xf numFmtId="7" fontId="4" fillId="0" borderId="0" xfId="1" applyNumberFormat="1" applyFont="1" applyAlignment="1" applyProtection="1">
      <alignment horizontal="right"/>
    </xf>
    <xf numFmtId="7" fontId="5" fillId="0" borderId="0" xfId="1" applyNumberFormat="1" applyFont="1" applyAlignment="1" applyProtection="1">
      <alignment horizontal="right"/>
    </xf>
    <xf numFmtId="7" fontId="0" fillId="0" borderId="0" xfId="1" applyNumberFormat="1" applyFont="1" applyAlignment="1" applyProtection="1">
      <alignment horizontal="right"/>
    </xf>
    <xf numFmtId="166" fontId="9" fillId="2" borderId="0" xfId="1" applyNumberFormat="1" applyFont="1" applyFill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center"/>
      <protection locked="0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50"/>
  <sheetViews>
    <sheetView tabSelected="1" workbookViewId="0">
      <selection activeCell="B15" sqref="B15"/>
    </sheetView>
  </sheetViews>
  <sheetFormatPr baseColWidth="10" defaultColWidth="8.83203125" defaultRowHeight="14" x14ac:dyDescent="0"/>
  <cols>
    <col min="1" max="1" width="43.5" style="2" customWidth="1"/>
    <col min="2" max="2" width="22.83203125" style="20" customWidth="1"/>
    <col min="3" max="3" width="17.5" style="20" customWidth="1"/>
    <col min="4" max="4" width="8" style="2" customWidth="1"/>
    <col min="5" max="5" width="27.5" style="2" customWidth="1"/>
    <col min="6" max="6" width="14.33203125" style="2" customWidth="1"/>
    <col min="7" max="16384" width="8.83203125" style="2"/>
  </cols>
  <sheetData>
    <row r="1" spans="1:6" ht="63.75" customHeight="1">
      <c r="A1" s="35" t="s">
        <v>29</v>
      </c>
      <c r="B1" s="27"/>
      <c r="C1" s="28"/>
    </row>
    <row r="2" spans="1:6" ht="15" customHeight="1">
      <c r="A2" s="29"/>
      <c r="B2" s="28"/>
      <c r="C2" s="28"/>
    </row>
    <row r="3" spans="1:6" ht="11" customHeight="1">
      <c r="A3" s="30"/>
      <c r="B3" s="28"/>
      <c r="C3" s="28"/>
    </row>
    <row r="4" spans="1:6" ht="15" customHeight="1">
      <c r="A4" s="36" t="s">
        <v>5</v>
      </c>
      <c r="B4" s="36"/>
      <c r="C4" s="36"/>
    </row>
    <row r="5" spans="1:6" ht="15" customHeight="1">
      <c r="A5" s="7"/>
      <c r="B5" s="21"/>
      <c r="C5" s="21"/>
      <c r="E5" s="37" t="s">
        <v>9</v>
      </c>
      <c r="F5" s="37"/>
    </row>
    <row r="6" spans="1:6">
      <c r="A6" s="31" t="s">
        <v>6</v>
      </c>
      <c r="B6" s="28"/>
      <c r="C6" s="23">
        <f>F7</f>
        <v>2500</v>
      </c>
      <c r="E6" s="37"/>
      <c r="F6" s="37"/>
    </row>
    <row r="7" spans="1:6">
      <c r="A7" s="31" t="s">
        <v>28</v>
      </c>
      <c r="B7" s="28"/>
      <c r="C7" s="23">
        <f>-(F8)</f>
        <v>-16</v>
      </c>
      <c r="E7" s="11" t="s">
        <v>2</v>
      </c>
      <c r="F7" s="4">
        <v>2500</v>
      </c>
    </row>
    <row r="8" spans="1:6">
      <c r="A8" s="27"/>
      <c r="B8" s="28"/>
      <c r="C8" s="22"/>
      <c r="E8" s="17" t="s">
        <v>23</v>
      </c>
      <c r="F8" s="18">
        <v>16</v>
      </c>
    </row>
    <row r="9" spans="1:6">
      <c r="A9" s="32" t="s">
        <v>7</v>
      </c>
      <c r="B9" s="28"/>
      <c r="C9" s="24">
        <f>C6+C7</f>
        <v>2484</v>
      </c>
      <c r="E9" s="11" t="s">
        <v>0</v>
      </c>
      <c r="F9" s="10">
        <v>700</v>
      </c>
    </row>
    <row r="10" spans="1:6">
      <c r="A10" s="27"/>
      <c r="B10" s="28"/>
      <c r="E10" s="11" t="s">
        <v>21</v>
      </c>
      <c r="F10" s="4">
        <v>2000</v>
      </c>
    </row>
    <row r="11" spans="1:6">
      <c r="A11" s="31" t="s">
        <v>8</v>
      </c>
      <c r="B11" s="28"/>
      <c r="C11" s="5">
        <f>F9</f>
        <v>700</v>
      </c>
      <c r="E11" s="11" t="s">
        <v>12</v>
      </c>
      <c r="F11" s="8">
        <v>5</v>
      </c>
    </row>
    <row r="12" spans="1:6">
      <c r="A12" s="31" t="s">
        <v>17</v>
      </c>
      <c r="B12" s="28"/>
      <c r="C12" s="6">
        <f>IF(C11&lt;701,0.3,0.2)</f>
        <v>0.3</v>
      </c>
      <c r="E12" s="11" t="s">
        <v>13</v>
      </c>
      <c r="F12" s="12">
        <v>41859</v>
      </c>
    </row>
    <row r="13" spans="1:6">
      <c r="A13" s="31" t="s">
        <v>19</v>
      </c>
      <c r="B13" s="28"/>
      <c r="C13" s="23">
        <f>C9*C12</f>
        <v>745.19999999999993</v>
      </c>
      <c r="E13" s="11" t="s">
        <v>14</v>
      </c>
      <c r="F13" s="12"/>
    </row>
    <row r="14" spans="1:6">
      <c r="A14" s="27"/>
      <c r="B14" s="28"/>
      <c r="E14" s="11" t="s">
        <v>10</v>
      </c>
      <c r="F14" s="4" t="s">
        <v>18</v>
      </c>
    </row>
    <row r="15" spans="1:6">
      <c r="A15" s="32" t="s">
        <v>20</v>
      </c>
      <c r="B15" s="28"/>
      <c r="C15" s="24">
        <f>F10</f>
        <v>2000</v>
      </c>
    </row>
    <row r="16" spans="1:6" ht="6" customHeight="1">
      <c r="A16" s="27"/>
      <c r="B16" s="28"/>
    </row>
    <row r="17" spans="1:5" ht="8" customHeight="1">
      <c r="A17" s="31"/>
      <c r="B17" s="28"/>
      <c r="C17" s="5"/>
    </row>
    <row r="18" spans="1:5">
      <c r="A18" s="31" t="s">
        <v>15</v>
      </c>
      <c r="B18" s="28"/>
      <c r="C18" s="25">
        <f>C9-C15</f>
        <v>484</v>
      </c>
    </row>
    <row r="19" spans="1:5">
      <c r="A19" s="31" t="s">
        <v>16</v>
      </c>
      <c r="B19" s="28"/>
      <c r="C19" s="34">
        <v>0.2</v>
      </c>
      <c r="E19" s="2" t="s">
        <v>30</v>
      </c>
    </row>
    <row r="20" spans="1:5">
      <c r="A20" s="31" t="s">
        <v>22</v>
      </c>
      <c r="B20" s="28"/>
      <c r="C20" s="23">
        <f>(C9-C15)*C19</f>
        <v>96.800000000000011</v>
      </c>
    </row>
    <row r="21" spans="1:5">
      <c r="A21" s="31" t="s">
        <v>1</v>
      </c>
      <c r="B21" s="28"/>
      <c r="C21" s="24">
        <f>SUM(C18,C20)</f>
        <v>580.79999999999995</v>
      </c>
    </row>
    <row r="22" spans="1:5">
      <c r="A22" s="31"/>
      <c r="B22" s="28"/>
      <c r="C22" s="15"/>
    </row>
    <row r="23" spans="1:5">
      <c r="A23" s="31" t="s">
        <v>11</v>
      </c>
      <c r="B23" s="28"/>
      <c r="C23" s="23">
        <f>C21/C24</f>
        <v>116.16</v>
      </c>
    </row>
    <row r="24" spans="1:5">
      <c r="A24" s="31" t="s">
        <v>24</v>
      </c>
      <c r="B24" s="28"/>
      <c r="C24" s="9">
        <f>F11</f>
        <v>5</v>
      </c>
    </row>
    <row r="25" spans="1:5" ht="7" customHeight="1">
      <c r="A25" s="31"/>
      <c r="B25" s="33"/>
      <c r="C25" s="5"/>
    </row>
    <row r="26" spans="1:5">
      <c r="A26" s="1"/>
      <c r="B26" s="5"/>
      <c r="C26" s="5"/>
    </row>
    <row r="27" spans="1:5">
      <c r="A27" s="3" t="s">
        <v>27</v>
      </c>
      <c r="B27" s="5" t="s">
        <v>3</v>
      </c>
      <c r="C27" s="5" t="s">
        <v>4</v>
      </c>
    </row>
    <row r="28" spans="1:5" ht="12" customHeight="1">
      <c r="A28" s="13">
        <f>F12</f>
        <v>41859</v>
      </c>
      <c r="B28" s="19">
        <f>C15</f>
        <v>2000</v>
      </c>
      <c r="C28" s="19">
        <f>C21</f>
        <v>580.79999999999995</v>
      </c>
    </row>
    <row r="29" spans="1:5" ht="12" customHeight="1">
      <c r="A29" s="13">
        <f>F13</f>
        <v>0</v>
      </c>
      <c r="B29" s="19">
        <f>C23</f>
        <v>116.16</v>
      </c>
      <c r="C29" s="16">
        <f>C28-B29</f>
        <v>464.64</v>
      </c>
    </row>
    <row r="30" spans="1:5" ht="12" customHeight="1">
      <c r="A30" s="14">
        <f t="shared" ref="A30:A48" si="0">IF(AND(B30&gt;0, Term="weekly"), A29 + 7, IF(AND(B30&gt;0, Term="bi-weekly"), A29 + 14, IF(AND(B30&gt;0, Term="monthly"), DATE(YEAR(A29),MONTH(A29)+1,DAY(A29)), "")))</f>
        <v>31</v>
      </c>
      <c r="B30" s="26">
        <f>IF(C29&gt;C23,C23,C29)</f>
        <v>116.16</v>
      </c>
      <c r="C30" s="26">
        <f t="shared" ref="C30:C48" si="1">C29-B30</f>
        <v>348.48</v>
      </c>
    </row>
    <row r="31" spans="1:5" ht="12" customHeight="1">
      <c r="A31" s="14">
        <f t="shared" si="0"/>
        <v>62</v>
      </c>
      <c r="B31" s="26">
        <f>IF(C30&gt;C23,C23,C30)</f>
        <v>116.16</v>
      </c>
      <c r="C31" s="26">
        <f t="shared" si="1"/>
        <v>232.32000000000002</v>
      </c>
    </row>
    <row r="32" spans="1:5" ht="12" customHeight="1">
      <c r="A32" s="14">
        <f t="shared" si="0"/>
        <v>93</v>
      </c>
      <c r="B32" s="26">
        <f>IF(C31&gt;C23,C23,C31)</f>
        <v>116.16</v>
      </c>
      <c r="C32" s="26">
        <f>C31-B32</f>
        <v>116.16000000000003</v>
      </c>
    </row>
    <row r="33" spans="1:3" ht="12" customHeight="1">
      <c r="A33" s="14">
        <f t="shared" si="0"/>
        <v>123</v>
      </c>
      <c r="B33" s="26">
        <f>IF(C32&gt;C23,C23,C32)</f>
        <v>116.16000000000003</v>
      </c>
      <c r="C33" s="26">
        <f t="shared" si="1"/>
        <v>0</v>
      </c>
    </row>
    <row r="34" spans="1:3" ht="12" customHeight="1">
      <c r="A34" s="14" t="str">
        <f t="shared" si="0"/>
        <v/>
      </c>
      <c r="B34" s="26">
        <f>IF(C33&gt;C23,C23,C33)</f>
        <v>0</v>
      </c>
      <c r="C34" s="26">
        <f t="shared" si="1"/>
        <v>0</v>
      </c>
    </row>
    <row r="35" spans="1:3" ht="12" customHeight="1">
      <c r="A35" s="14" t="str">
        <f t="shared" si="0"/>
        <v/>
      </c>
      <c r="B35" s="26">
        <f>IF(C34&gt;C23,C23,C34)</f>
        <v>0</v>
      </c>
      <c r="C35" s="26">
        <f t="shared" si="1"/>
        <v>0</v>
      </c>
    </row>
    <row r="36" spans="1:3" ht="12" customHeight="1">
      <c r="A36" s="14" t="str">
        <f t="shared" si="0"/>
        <v/>
      </c>
      <c r="B36" s="26">
        <f>IF(C35&gt;C23,C23,C35)</f>
        <v>0</v>
      </c>
      <c r="C36" s="26">
        <f t="shared" si="1"/>
        <v>0</v>
      </c>
    </row>
    <row r="37" spans="1:3" ht="12" customHeight="1">
      <c r="A37" s="14" t="str">
        <f t="shared" si="0"/>
        <v/>
      </c>
      <c r="B37" s="26">
        <f>IF(C36&gt;C23,C23,C36)</f>
        <v>0</v>
      </c>
      <c r="C37" s="26">
        <f t="shared" si="1"/>
        <v>0</v>
      </c>
    </row>
    <row r="38" spans="1:3" ht="12" customHeight="1">
      <c r="A38" s="14" t="str">
        <f t="shared" si="0"/>
        <v/>
      </c>
      <c r="B38" s="26">
        <f>IF(C37&gt;C23,C23,C37)</f>
        <v>0</v>
      </c>
      <c r="C38" s="26">
        <f t="shared" si="1"/>
        <v>0</v>
      </c>
    </row>
    <row r="39" spans="1:3" ht="12" customHeight="1">
      <c r="A39" s="14" t="str">
        <f t="shared" si="0"/>
        <v/>
      </c>
      <c r="B39" s="26">
        <f>IF(C38&gt;C23,C23,C38)</f>
        <v>0</v>
      </c>
      <c r="C39" s="26">
        <f t="shared" si="1"/>
        <v>0</v>
      </c>
    </row>
    <row r="40" spans="1:3" ht="12" customHeight="1">
      <c r="A40" s="14" t="str">
        <f t="shared" si="0"/>
        <v/>
      </c>
      <c r="B40" s="26">
        <f>IF(C39&gt;C23,C23,C39)</f>
        <v>0</v>
      </c>
      <c r="C40" s="26">
        <f t="shared" si="1"/>
        <v>0</v>
      </c>
    </row>
    <row r="41" spans="1:3" ht="12" customHeight="1">
      <c r="A41" s="14" t="str">
        <f t="shared" si="0"/>
        <v/>
      </c>
      <c r="B41" s="26">
        <f>IF(C40&gt;C23,C23,C40)</f>
        <v>0</v>
      </c>
      <c r="C41" s="26">
        <f t="shared" si="1"/>
        <v>0</v>
      </c>
    </row>
    <row r="42" spans="1:3" ht="12" customHeight="1">
      <c r="A42" s="14" t="str">
        <f t="shared" si="0"/>
        <v/>
      </c>
      <c r="B42" s="26">
        <f>IF(C41&gt;C23,C23,C41)</f>
        <v>0</v>
      </c>
      <c r="C42" s="26">
        <f t="shared" si="1"/>
        <v>0</v>
      </c>
    </row>
    <row r="43" spans="1:3" ht="12" customHeight="1">
      <c r="A43" s="14" t="str">
        <f t="shared" si="0"/>
        <v/>
      </c>
      <c r="B43" s="26">
        <f>IF(C42&gt;C23,C23,C42)</f>
        <v>0</v>
      </c>
      <c r="C43" s="26">
        <f t="shared" si="1"/>
        <v>0</v>
      </c>
    </row>
    <row r="44" spans="1:3" ht="12" customHeight="1">
      <c r="A44" s="14" t="str">
        <f t="shared" si="0"/>
        <v/>
      </c>
      <c r="B44" s="26">
        <f>IF(C43&gt;C23,C23,C43)</f>
        <v>0</v>
      </c>
      <c r="C44" s="26">
        <f t="shared" si="1"/>
        <v>0</v>
      </c>
    </row>
    <row r="45" spans="1:3" ht="12" customHeight="1">
      <c r="A45" s="14" t="str">
        <f t="shared" si="0"/>
        <v/>
      </c>
      <c r="B45" s="26">
        <f>IF(C44&gt;C23,C23,C44)</f>
        <v>0</v>
      </c>
      <c r="C45" s="26">
        <f t="shared" si="1"/>
        <v>0</v>
      </c>
    </row>
    <row r="46" spans="1:3" ht="12" customHeight="1">
      <c r="A46" s="14" t="str">
        <f t="shared" si="0"/>
        <v/>
      </c>
      <c r="B46" s="26">
        <f>IF(C45&gt;C23,C23,C45)</f>
        <v>0</v>
      </c>
      <c r="C46" s="26">
        <f t="shared" si="1"/>
        <v>0</v>
      </c>
    </row>
    <row r="47" spans="1:3" ht="12" customHeight="1">
      <c r="A47" s="14" t="str">
        <f t="shared" si="0"/>
        <v/>
      </c>
      <c r="B47" s="26">
        <f>IF(C46&gt;C23,C23,C46)</f>
        <v>0</v>
      </c>
      <c r="C47" s="26">
        <f t="shared" si="1"/>
        <v>0</v>
      </c>
    </row>
    <row r="48" spans="1:3" ht="12" customHeight="1">
      <c r="A48" s="14" t="str">
        <f t="shared" si="0"/>
        <v/>
      </c>
      <c r="B48" s="26">
        <f>IF(C47&gt;C23,C23,C47)</f>
        <v>0</v>
      </c>
      <c r="C48" s="26">
        <f t="shared" si="1"/>
        <v>0</v>
      </c>
    </row>
    <row r="49" spans="1:3" ht="41" customHeight="1"/>
    <row r="50" spans="1:3">
      <c r="A50" s="2" t="s">
        <v>25</v>
      </c>
      <c r="C50" s="20" t="s">
        <v>26</v>
      </c>
    </row>
  </sheetData>
  <sheetProtection sheet="1" objects="1" scenarios="1"/>
  <mergeCells count="2">
    <mergeCell ref="A4:C4"/>
    <mergeCell ref="E5:F6"/>
  </mergeCells>
  <phoneticPr fontId="12" type="noConversion"/>
  <conditionalFormatting sqref="F9">
    <cfRule type="colorScale" priority="1">
      <colorScale>
        <cfvo type="num" val="574"/>
        <cfvo type="num" val="575"/>
        <cfvo type="num" val="750"/>
        <color rgb="FFFF0000"/>
        <color rgb="FFFFFF00"/>
        <color rgb="FF63BE7B"/>
      </colorScale>
    </cfRule>
  </conditionalFormatting>
  <dataValidations count="1">
    <dataValidation type="list" allowBlank="1" showInputMessage="1" showErrorMessage="1" sqref="F14">
      <formula1>"Weekly, Bi-Weekly, Monthly"</formula1>
    </dataValidation>
  </dataValidations>
  <pageMargins left="0.7" right="0.7" top="0.5" bottom="0.2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Hilton</dc:creator>
  <cp:lastModifiedBy>Sam Glover</cp:lastModifiedBy>
  <cp:lastPrinted>2014-08-09T23:17:05Z</cp:lastPrinted>
  <dcterms:created xsi:type="dcterms:W3CDTF">2014-04-29T00:12:44Z</dcterms:created>
  <dcterms:modified xsi:type="dcterms:W3CDTF">2014-08-13T19:16:56Z</dcterms:modified>
</cp:coreProperties>
</file>